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<sst xmlns="http://schemas.openxmlformats.org/spreadsheetml/2006/main" count="332" uniqueCount="247">
  <si>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</si>
  <si>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</si>
  <si>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</si>
  <si>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</si>
  <si>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</si>
  <si>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</si>
  <si>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</si>
  <si>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</si>
  <si>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</si>
  <si>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</si>
  <si>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</si>
  <si>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</si>
  <si>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</si>
  <si>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</si>
  <si>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</si>
  <si>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</si>
  <si>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</si>
  <si>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</si>
  <si>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</si>
  <si>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</si>
  <si>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</si>
  <si>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</si>
  <si>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</si>
  <si>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</si>
  <si>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</si>
  <si>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</si>
  <si>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</si>
  <si>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</si>
  <si>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</si>
  <si>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</si>
  <si>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</si>
  <si>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</si>
  <si>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</si>
  <si>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</si>
  <si>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</si>
  <si>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</si>
  <si>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</si>
  <si>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</si>
  <si>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</si>
  <si>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</si>
  <si>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</si>
  <si>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</si>
  <si>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</si>
  <si>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</si>
  <si>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</si>
  <si>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</si>
  <si>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</si>
  <si>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</si>
  <si>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</si>
  <si>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</si>
  <si>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</si>
  <si>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</si>
  <si>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</si>
  <si>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</si>
  <si>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</si>
  <si>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</si>
  <si>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</si>
  <si>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</si>
  <si>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</si>
  <si>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</si>
  <si>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</si>
  <si>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</si>
  <si>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</si>
  <si>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</si>
  <si>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</si>
  <si>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</si>
  <si>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</si>
  <si>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</si>
  <si>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</si>
  <si>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</si>
  <si>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</si>
  <si>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</si>
  <si>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</si>
  <si>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</si>
  <si>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</si>
  <si>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</si>
  <si>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</si>
  <si>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</si>
  <si>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</si>
  <si>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</si>
  <si>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</si>
  <si>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</si>
  <si>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</si>
  <si>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</si>
  <si>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</si>
  <si>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</si>
  <si>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</si>
  <si>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</si>
  <si>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</si>
  <si>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</si>
  <si>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</si>
  <si>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</si>
  <si>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</si>
  <si>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</si>
  <si>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</si>
  <si>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</si>
  <si>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</si>
  <si>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</si>
  <si>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</si>
  <si>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</si>
  <si>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</si>
  <si>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</si>
  <si>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</si>
  <si>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</si>
  <si>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</si>
  <si>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</si>
  <si>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</si>
  <si>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</si>
  <si>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</si>
  <si>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</si>
  <si>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</si>
  <si>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</si>
  <si>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</si>
  <si>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</si>
  <si>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</si>
  <si>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</si>
  <si>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</si>
  <si>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</si>
  <si>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</si>
  <si>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</si>
  <si>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</si>
  <si>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</si>
  <si>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</si>
  <si>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</si>
  <si>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</si>
  <si>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</si>
  <si>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</si>
  <si>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</si>
  <si>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</si>
  <si>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</si>
  <si>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</si>
  <si>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</si>
  <si>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</si>
  <si>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</si>
  <si>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</si>
  <si>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</si>
  <si>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</si>
  <si>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</si>
  <si>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</si>
  <si>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</si>
  <si>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</si>
  <si>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</si>
  <si>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</si>
  <si>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</si>
  <si>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</si>
  <si>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</si>
  <si>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</si>
  <si>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</si>
  <si>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</si>
  <si>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</si>
  <si>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</si>
  <si>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</si>
  <si>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</si>
  <si>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</si>
  <si>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</si>
  <si>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</si>
  <si>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</si>
  <si>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</si>
  <si>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</si>
  <si>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</si>
  <si>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</si>
  <si>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</si>
  <si>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</si>
  <si>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</si>
  <si>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</si>
  <si>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</si>
  <si>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</si>
  <si>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</si>
  <si>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</si>
  <si>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</si>
  <si>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</si>
  <si>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</si>
  <si>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</si>
  <si>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</si>
  <si>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</si>
  <si>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</si>
  <si>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</si>
  <si>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</si>
  <si>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</si>
  <si>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</si>
  <si>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</si>
  <si>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</si>
  <si>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</si>
  <si>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</si>
  <si>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</si>
  <si>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</si>
  <si>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</si>
  <si>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</si>
  <si>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</si>
  <si>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</si>
  <si>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</si>
  <si>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</si>
  <si>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</si>
  <si>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</si>
  <si>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</si>
  <si>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</si>
  <si>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</si>
  <si>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</si>
  <si>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</si>
  <si>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</si>
  <si>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</si>
  <si>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</si>
  <si>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</si>
  <si>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</si>
  <si>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</si>
  <si>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</si>
  <si>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</si>
  <si>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</si>
  <si>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</si>
  <si>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</si>
  <si>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</si>
  <si>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</si>
  <si>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</si>
  <si>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</si>
  <si>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</si>
  <si>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</si>
  <si>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</si>
  <si>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</si>
  <si>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</si>
  <si>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</si>
  <si>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</si>
  <si>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</si>
  <si>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</si>
  <si>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</si>
  <si>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</si>
  <si>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</si>
  <si>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</si>
  <si>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</si>
  <si>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</si>
  <si>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</si>
  <si>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</si>
  <si>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</si>
  <si>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</si>
  <si>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</si>
  <si>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</si>
  <si>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</si>
  <si>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</si>
  <si>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</si>
  <si>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</si>
  <si>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</si>
  <si>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</si>
  <si>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</si>
  <si>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</si>
  <si>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</si>
  <si>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</si>
  <si>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31.03.2022</t>
  </si>
  <si>
    <t>ანგარიშგების პერიოდი: 01.01.2022-31.03.2022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</si>
</sst>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3" t="s">
        <v>84</v>
      </c>
      <c r="C2" s="253"/>
      <c r="D2" s="113" t="s">
        <v>243</v>
      </c>
      <c r="E2" s="118" t="s">
        <v>238</v>
      </c>
    </row>
    <row r="3" spans="2:5" s="117" customFormat="1" ht="15">
      <c r="B3" s="254" t="s">
        <v>245</v>
      </c>
      <c r="C3" s="254"/>
      <c r="D3" s="254"/>
      <c r="E3" s="254"/>
    </row>
    <row r="4" spans="2:3" ht="15">
      <c r="B4" s="31"/>
      <c r="C4" s="31"/>
    </row>
    <row r="5" spans="2:5" ht="18" customHeight="1">
      <c r="B5" s="32"/>
      <c r="C5" s="255" t="s">
        <v>85</v>
      </c>
      <c r="D5" s="256"/>
      <c r="E5" s="256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7" t="s">
        <v>90</v>
      </c>
      <c r="D9" s="257"/>
      <c r="E9" s="257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5715597.63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12132776.100000001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25365549.75731192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1814310.3413999998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0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15205996.423754174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2116252.0096077053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3923326.0300000003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89279.10000000002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1035054.9326201914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67398142.324694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7" t="s">
        <v>128</v>
      </c>
      <c r="D30" s="257"/>
      <c r="E30" s="257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34826033.27505664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14252537.11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479956.0900000001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0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649139.6465849308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33684.38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3092960.250000003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53334310.75164157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7" t="s">
        <v>151</v>
      </c>
      <c r="D43" s="257"/>
      <c r="E43" s="257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9315379.3012335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327453.36181891494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14063831.573052416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67398142.324694</v>
      </c>
      <c r="F51" s="120"/>
      <c r="G51" s="123"/>
    </row>
    <row r="52" s="72" customFormat="1" ht="15"/>
    <row r="53" s="72" customFormat="1" ht="15"/>
    <row r="54" spans="3:5" ht="15">
      <c r="C54" s="258"/>
      <c r="D54" s="258"/>
      <c r="E54" s="258"/>
    </row>
    <row r="55" spans="3:5" ht="15">
      <c r="C55" s="259"/>
      <c r="D55" s="259"/>
      <c r="E55" s="259"/>
    </row>
    <row r="56" spans="3:5" ht="15">
      <c r="C56" s="258"/>
      <c r="D56" s="258"/>
      <c r="E56" s="258"/>
    </row>
    <row r="57" spans="3:5" ht="15">
      <c r="C57" s="259"/>
      <c r="D57" s="259"/>
      <c r="E57" s="259"/>
    </row>
    <row r="58" spans="3:5" ht="15" customHeight="1">
      <c r="C58" s="258"/>
      <c r="D58" s="258"/>
      <c r="E58" s="258"/>
    </row>
    <row r="59" spans="3:5" ht="15">
      <c r="C59" s="259"/>
      <c r="D59" s="259"/>
      <c r="E59" s="259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G5" sqref="G5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0" t="s">
        <v>84</v>
      </c>
      <c r="C1" s="260"/>
      <c r="D1" s="119" t="s">
        <v>243</v>
      </c>
      <c r="E1" s="114" t="s">
        <v>239</v>
      </c>
    </row>
    <row r="2" spans="2:5" ht="15" customHeight="1">
      <c r="B2" s="260" t="s">
        <v>246</v>
      </c>
      <c r="C2" s="260"/>
      <c r="D2" s="260"/>
      <c r="E2" s="260"/>
    </row>
    <row r="3" ht="15" customHeight="1"/>
    <row r="4" spans="4:5" s="74" customFormat="1" ht="12.75" customHeight="1">
      <c r="D4" s="261" t="s">
        <v>168</v>
      </c>
      <c r="E4" s="261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2" t="s">
        <v>169</v>
      </c>
      <c r="D8" s="262"/>
      <c r="E8" s="262"/>
    </row>
    <row r="9" spans="2:7" ht="15" customHeight="1">
      <c r="B9" s="80" t="s">
        <v>91</v>
      </c>
      <c r="C9" s="81">
        <v>1</v>
      </c>
      <c r="D9" s="82" t="s">
        <v>170</v>
      </c>
      <c r="E9" s="83">
        <v>15175365.722222222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3767167.505396752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2743283.8772156388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-2521318.0946199074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6143596.244989924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3037074.4794444446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37317.361399999994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391998.0244444255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-569718.4908999987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82631.4122222222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3878842.2211666466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31511.08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-432762.4430078997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1800480.5008153778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2" t="s">
        <v>184</v>
      </c>
      <c r="D24" s="262"/>
      <c r="E24" s="262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142392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73469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68923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3000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30000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33000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-7347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28576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1829056.5008153778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2" t="s">
        <v>195</v>
      </c>
      <c r="E45" s="262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2" t="s">
        <v>200</v>
      </c>
      <c r="D51" s="262"/>
      <c r="E51" s="262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142463.5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2568.57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145032.07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3" t="s">
        <v>216</v>
      </c>
      <c r="D63" s="263"/>
      <c r="E63" s="263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785125.24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525749.23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9792.01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60041.91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0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-208140.93161665436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385239.24919872347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57785.88737980852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327453.36181891494</v>
      </c>
      <c r="F74" s="121"/>
      <c r="G74" s="121"/>
    </row>
    <row r="75" ht="15">
      <c r="D75" s="111"/>
    </row>
    <row r="76" spans="3:5" ht="15">
      <c r="C76" s="258"/>
      <c r="D76" s="258"/>
      <c r="E76" s="258"/>
    </row>
    <row r="77" spans="3:5" ht="15">
      <c r="C77" s="259"/>
      <c r="D77" s="259"/>
      <c r="E77" s="259"/>
    </row>
    <row r="78" spans="3:5" ht="15">
      <c r="C78" s="258"/>
      <c r="D78" s="258"/>
      <c r="E78" s="258"/>
    </row>
    <row r="79" spans="3:5" ht="15">
      <c r="C79" s="259"/>
      <c r="D79" s="259"/>
      <c r="E79" s="259"/>
    </row>
    <row r="80" spans="3:5" ht="15">
      <c r="C80" s="258"/>
      <c r="D80" s="258"/>
      <c r="E80" s="258"/>
    </row>
    <row r="81" spans="3:5" ht="15">
      <c r="C81" s="259"/>
      <c r="D81" s="259"/>
      <c r="E81" s="259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P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3" sqref="X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83" t="s">
        <v>237</v>
      </c>
      <c r="B1" s="283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0" t="s">
        <v>246</v>
      </c>
      <c r="B4" s="260"/>
      <c r="C4" s="260"/>
      <c r="D4" s="260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4" t="s">
        <v>23</v>
      </c>
      <c r="B8" s="279" t="s">
        <v>70</v>
      </c>
      <c r="C8" s="290" t="s">
        <v>22</v>
      </c>
      <c r="D8" s="268"/>
      <c r="E8" s="268"/>
      <c r="F8" s="268"/>
      <c r="G8" s="268"/>
      <c r="H8" s="280" t="s">
        <v>240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5"/>
      <c r="B9" s="287"/>
      <c r="C9" s="289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6"/>
      <c r="B10" s="288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14958</v>
      </c>
      <c r="D11" s="137">
        <f t="shared" si="0"/>
        <v>0</v>
      </c>
      <c r="E11" s="137">
        <f t="shared" si="0"/>
        <v>4555</v>
      </c>
      <c r="F11" s="137">
        <f t="shared" si="0"/>
        <v>19513</v>
      </c>
      <c r="G11" s="137">
        <f t="shared" si="0"/>
        <v>25032</v>
      </c>
      <c r="H11" s="245"/>
      <c r="I11" s="137">
        <f t="shared" si="0"/>
        <v>170720</v>
      </c>
      <c r="J11" s="137">
        <f t="shared" si="0"/>
        <v>0</v>
      </c>
      <c r="K11" s="137">
        <f t="shared" si="0"/>
        <v>95134</v>
      </c>
      <c r="L11" s="137">
        <f t="shared" si="0"/>
        <v>-18987</v>
      </c>
      <c r="M11" s="137">
        <f t="shared" si="0"/>
        <v>66245</v>
      </c>
      <c r="N11" s="227">
        <f>SUM(N12:N15)</f>
        <v>142392</v>
      </c>
      <c r="O11" s="137">
        <f t="shared" si="0"/>
        <v>0</v>
      </c>
      <c r="P11" s="137">
        <f t="shared" si="0"/>
        <v>68923</v>
      </c>
      <c r="Q11" s="137">
        <f t="shared" si="0"/>
        <v>68923</v>
      </c>
      <c r="R11" s="137">
        <f t="shared" si="0"/>
        <v>3000</v>
      </c>
      <c r="S11" s="137">
        <f t="shared" si="0"/>
        <v>0</v>
      </c>
      <c r="T11" s="137">
        <f t="shared" si="0"/>
        <v>0</v>
      </c>
      <c r="U11" s="155">
        <f t="shared" si="0"/>
        <v>3000</v>
      </c>
      <c r="V11" s="137">
        <f>SUM(V12:V15)</f>
        <v>3000</v>
      </c>
      <c r="W11" s="137">
        <f>SUM(W12:W15)</f>
        <v>0</v>
      </c>
      <c r="X11" s="137">
        <f>SUM(X12:X15)</f>
        <v>0</v>
      </c>
      <c r="Y11" s="155">
        <f>SUM(Y12:Y15)</f>
        <v>3000</v>
      </c>
      <c r="Z11" s="137">
        <f t="shared" si="0"/>
        <v>33000</v>
      </c>
      <c r="AA11" s="170">
        <f t="shared" si="0"/>
        <v>33000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14958</v>
      </c>
      <c r="D12" s="138">
        <v>0</v>
      </c>
      <c r="E12" s="138">
        <v>4555</v>
      </c>
      <c r="F12" s="159">
        <f>SUM(C12:E12)</f>
        <v>19513</v>
      </c>
      <c r="G12" s="138">
        <v>25032</v>
      </c>
      <c r="H12" s="246"/>
      <c r="I12" s="138">
        <v>170720</v>
      </c>
      <c r="J12" s="138">
        <v>0</v>
      </c>
      <c r="K12" s="138">
        <v>95134</v>
      </c>
      <c r="L12" s="138">
        <v>-18987</v>
      </c>
      <c r="M12" s="138">
        <v>66245</v>
      </c>
      <c r="N12" s="228">
        <f>SUM(K12:M12)</f>
        <v>142392</v>
      </c>
      <c r="O12" s="138">
        <v>0</v>
      </c>
      <c r="P12" s="138">
        <v>68923</v>
      </c>
      <c r="Q12" s="138">
        <v>68923</v>
      </c>
      <c r="R12" s="138">
        <v>3000</v>
      </c>
      <c r="S12" s="138">
        <v>0</v>
      </c>
      <c r="T12" s="138">
        <v>0</v>
      </c>
      <c r="U12" s="159">
        <f>SUM(R12:T12)</f>
        <v>3000</v>
      </c>
      <c r="V12" s="138">
        <v>3000</v>
      </c>
      <c r="W12" s="138">
        <v>0</v>
      </c>
      <c r="X12" s="138">
        <v>0</v>
      </c>
      <c r="Y12" s="159">
        <f>SUM(V12:X12)</f>
        <v>3000</v>
      </c>
      <c r="Z12" s="138">
        <v>33000</v>
      </c>
      <c r="AA12" s="138">
        <v>33000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54</v>
      </c>
      <c r="D16" s="141">
        <v>2838</v>
      </c>
      <c r="E16" s="141">
        <v>15</v>
      </c>
      <c r="F16" s="154">
        <f>SUM(C16:E16)</f>
        <v>2907</v>
      </c>
      <c r="G16" s="141">
        <v>736</v>
      </c>
      <c r="H16" s="245"/>
      <c r="I16" s="141">
        <v>96765</v>
      </c>
      <c r="J16" s="141">
        <v>9331.944007800967</v>
      </c>
      <c r="K16" s="141">
        <v>6</v>
      </c>
      <c r="L16" s="141">
        <v>96594</v>
      </c>
      <c r="M16" s="141">
        <v>165</v>
      </c>
      <c r="N16" s="231">
        <f>SUM(K16:M16)</f>
        <v>96765</v>
      </c>
      <c r="O16" s="141">
        <v>9331.944007800967</v>
      </c>
      <c r="P16" s="141">
        <v>99659</v>
      </c>
      <c r="Q16" s="141">
        <v>89313.74805439205</v>
      </c>
      <c r="R16" s="141">
        <v>0</v>
      </c>
      <c r="S16" s="141">
        <v>948</v>
      </c>
      <c r="T16" s="141">
        <v>0</v>
      </c>
      <c r="U16" s="154">
        <f>SUM(R16:T16)</f>
        <v>948</v>
      </c>
      <c r="V16" s="141">
        <v>0</v>
      </c>
      <c r="W16" s="141">
        <v>948</v>
      </c>
      <c r="X16" s="141">
        <v>0</v>
      </c>
      <c r="Y16" s="154">
        <f>SUM(V16:X16)</f>
        <v>948</v>
      </c>
      <c r="Z16" s="141">
        <v>2071.2599999999998</v>
      </c>
      <c r="AA16" s="183">
        <v>1452.6519999999996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16339</v>
      </c>
      <c r="D17" s="137">
        <f>SUM(D18:D19)</f>
        <v>364</v>
      </c>
      <c r="E17" s="137">
        <f>SUM(E18:E19)</f>
        <v>8665</v>
      </c>
      <c r="F17" s="155">
        <f>SUM(F18:F19)</f>
        <v>25368</v>
      </c>
      <c r="G17" s="137">
        <f>SUM(G18:G19)</f>
        <v>33165</v>
      </c>
      <c r="H17" s="249"/>
      <c r="I17" s="137">
        <f aca="true" t="shared" si="1" ref="I17:AA17">SUM(I18:I19)</f>
        <v>272912</v>
      </c>
      <c r="J17" s="137">
        <f t="shared" si="1"/>
        <v>5275.121688</v>
      </c>
      <c r="K17" s="137">
        <f t="shared" si="1"/>
        <v>173068.5</v>
      </c>
      <c r="L17" s="137">
        <f t="shared" si="1"/>
        <v>2173</v>
      </c>
      <c r="M17" s="137">
        <f t="shared" si="1"/>
        <v>80840.5</v>
      </c>
      <c r="N17" s="227">
        <f t="shared" si="1"/>
        <v>256082</v>
      </c>
      <c r="O17" s="137">
        <f t="shared" si="1"/>
        <v>2834.1092042500004</v>
      </c>
      <c r="P17" s="137">
        <f t="shared" si="1"/>
        <v>105352</v>
      </c>
      <c r="Q17" s="137">
        <f t="shared" si="1"/>
        <v>103961.99307443493</v>
      </c>
      <c r="R17" s="137">
        <f t="shared" si="1"/>
        <v>0</v>
      </c>
      <c r="S17" s="137">
        <f t="shared" si="1"/>
        <v>0</v>
      </c>
      <c r="T17" s="137">
        <f t="shared" si="1"/>
        <v>0</v>
      </c>
      <c r="U17" s="155">
        <f t="shared" si="1"/>
        <v>0</v>
      </c>
      <c r="V17" s="137">
        <f>SUM(V18:V19)</f>
        <v>0</v>
      </c>
      <c r="W17" s="137">
        <f>SUM(W18:W19)</f>
        <v>0</v>
      </c>
      <c r="X17" s="137">
        <f>SUM(X18:X19)</f>
        <v>0</v>
      </c>
      <c r="Y17" s="155">
        <f>SUM(Y18:Y19)</f>
        <v>0</v>
      </c>
      <c r="Z17" s="137">
        <f t="shared" si="1"/>
        <v>14201</v>
      </c>
      <c r="AA17" s="170">
        <f t="shared" si="1"/>
        <v>14201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16181</v>
      </c>
      <c r="D18" s="142">
        <v>93</v>
      </c>
      <c r="E18" s="142">
        <v>4765</v>
      </c>
      <c r="F18" s="156">
        <f>SUM(C18:E18)</f>
        <v>21039</v>
      </c>
      <c r="G18" s="142">
        <v>27686</v>
      </c>
      <c r="H18" s="250"/>
      <c r="I18" s="142">
        <v>255550</v>
      </c>
      <c r="J18" s="142">
        <v>0</v>
      </c>
      <c r="K18" s="142">
        <v>159234</v>
      </c>
      <c r="L18" s="142">
        <v>1665</v>
      </c>
      <c r="M18" s="142">
        <v>80455</v>
      </c>
      <c r="N18" s="232">
        <f>SUM(K18:M18)</f>
        <v>241354</v>
      </c>
      <c r="O18" s="142">
        <v>0</v>
      </c>
      <c r="P18" s="142">
        <v>99333</v>
      </c>
      <c r="Q18" s="142">
        <v>99333</v>
      </c>
      <c r="R18" s="142">
        <v>0</v>
      </c>
      <c r="S18" s="142">
        <v>0</v>
      </c>
      <c r="T18" s="142">
        <v>0</v>
      </c>
      <c r="U18" s="156">
        <f>SUM(R18:T18)</f>
        <v>0</v>
      </c>
      <c r="V18" s="142">
        <v>0</v>
      </c>
      <c r="W18" s="142">
        <v>0</v>
      </c>
      <c r="X18" s="142">
        <v>0</v>
      </c>
      <c r="Y18" s="156">
        <f>SUM(V18:X18)</f>
        <v>0</v>
      </c>
      <c r="Z18" s="142">
        <v>16199</v>
      </c>
      <c r="AA18" s="186">
        <v>16199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158</v>
      </c>
      <c r="D19" s="143">
        <v>271</v>
      </c>
      <c r="E19" s="143">
        <v>3900</v>
      </c>
      <c r="F19" s="157">
        <f>SUM(C19:E19)</f>
        <v>4329</v>
      </c>
      <c r="G19" s="143">
        <v>5479</v>
      </c>
      <c r="H19" s="248"/>
      <c r="I19" s="143">
        <v>17362</v>
      </c>
      <c r="J19" s="143">
        <v>5275.121688</v>
      </c>
      <c r="K19" s="143">
        <v>13834.5</v>
      </c>
      <c r="L19" s="143">
        <v>508</v>
      </c>
      <c r="M19" s="143">
        <v>385.5</v>
      </c>
      <c r="N19" s="233">
        <f>SUM(K19:M19)</f>
        <v>14728</v>
      </c>
      <c r="O19" s="143">
        <v>2834.1092042500004</v>
      </c>
      <c r="P19" s="143">
        <v>6019</v>
      </c>
      <c r="Q19" s="143">
        <v>4628.993074434931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-1998</v>
      </c>
      <c r="AA19" s="189">
        <v>-1998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16085</v>
      </c>
      <c r="D20" s="144">
        <v>239</v>
      </c>
      <c r="E20" s="144">
        <v>4775</v>
      </c>
      <c r="F20" s="158">
        <f>SUM(C20:E20)</f>
        <v>21099</v>
      </c>
      <c r="G20" s="144">
        <v>30133</v>
      </c>
      <c r="H20" s="245"/>
      <c r="I20" s="144">
        <v>6814739</v>
      </c>
      <c r="J20" s="144">
        <v>0</v>
      </c>
      <c r="K20" s="144">
        <v>3597537</v>
      </c>
      <c r="L20" s="144">
        <v>127231</v>
      </c>
      <c r="M20" s="144">
        <v>2708156</v>
      </c>
      <c r="N20" s="234">
        <f>SUM(K20:M20)</f>
        <v>6432924</v>
      </c>
      <c r="O20" s="144">
        <v>0</v>
      </c>
      <c r="P20" s="144">
        <v>2965367</v>
      </c>
      <c r="Q20" s="144">
        <v>2965367</v>
      </c>
      <c r="R20" s="144">
        <v>1297380</v>
      </c>
      <c r="S20" s="144">
        <v>31888</v>
      </c>
      <c r="T20" s="144">
        <v>877543</v>
      </c>
      <c r="U20" s="158">
        <f>SUM(R20:T20)</f>
        <v>2206811</v>
      </c>
      <c r="V20" s="144">
        <v>1297380</v>
      </c>
      <c r="W20" s="144">
        <v>31888</v>
      </c>
      <c r="X20" s="144">
        <v>877543</v>
      </c>
      <c r="Y20" s="158">
        <f>SUM(V20:X20)</f>
        <v>2206811</v>
      </c>
      <c r="Z20" s="144">
        <v>2973239.649999991</v>
      </c>
      <c r="AA20" s="192">
        <v>2973239.649999991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163</v>
      </c>
      <c r="D21" s="137">
        <f t="shared" si="3"/>
        <v>275</v>
      </c>
      <c r="E21" s="137">
        <f t="shared" si="3"/>
        <v>3900</v>
      </c>
      <c r="F21" s="155">
        <f t="shared" si="3"/>
        <v>4338</v>
      </c>
      <c r="G21" s="137">
        <f t="shared" si="3"/>
        <v>5560</v>
      </c>
      <c r="H21" s="137">
        <f t="shared" si="3"/>
        <v>4186</v>
      </c>
      <c r="I21" s="137">
        <f t="shared" si="3"/>
        <v>2728255</v>
      </c>
      <c r="J21" s="137">
        <f t="shared" si="3"/>
        <v>76095.151488</v>
      </c>
      <c r="K21" s="137">
        <f t="shared" si="3"/>
        <v>128583.82</v>
      </c>
      <c r="L21" s="137">
        <f t="shared" si="3"/>
        <v>237576</v>
      </c>
      <c r="M21" s="137">
        <f t="shared" si="3"/>
        <v>2313427.18</v>
      </c>
      <c r="N21" s="227">
        <f t="shared" si="3"/>
        <v>2679587</v>
      </c>
      <c r="O21" s="137">
        <f t="shared" si="3"/>
        <v>18763.18803813699</v>
      </c>
      <c r="P21" s="137">
        <f t="shared" si="3"/>
        <v>1010159</v>
      </c>
      <c r="Q21" s="137">
        <f t="shared" si="3"/>
        <v>991395.811961863</v>
      </c>
      <c r="R21" s="137">
        <f t="shared" si="3"/>
        <v>63070</v>
      </c>
      <c r="S21" s="137">
        <f t="shared" si="3"/>
        <v>155955</v>
      </c>
      <c r="T21" s="137">
        <f t="shared" si="3"/>
        <v>431779</v>
      </c>
      <c r="U21" s="155">
        <f t="shared" si="3"/>
        <v>650804</v>
      </c>
      <c r="V21" s="137">
        <f>SUM(V22:V23)</f>
        <v>63070</v>
      </c>
      <c r="W21" s="137">
        <f>SUM(W22:W23)</f>
        <v>155955</v>
      </c>
      <c r="X21" s="137">
        <f>SUM(X22:X23)</f>
        <v>431779</v>
      </c>
      <c r="Y21" s="155">
        <f>SUM(Y22:Y23)</f>
        <v>650804</v>
      </c>
      <c r="Z21" s="137">
        <f t="shared" si="3"/>
        <v>831832.2</v>
      </c>
      <c r="AA21" s="170">
        <f t="shared" si="3"/>
        <v>831887.7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163</v>
      </c>
      <c r="D22" s="138">
        <v>275</v>
      </c>
      <c r="E22" s="138">
        <v>3900</v>
      </c>
      <c r="F22" s="159">
        <f>SUM(C22:E22)</f>
        <v>4338</v>
      </c>
      <c r="G22" s="138">
        <v>5560</v>
      </c>
      <c r="H22" s="138">
        <v>4186</v>
      </c>
      <c r="I22" s="138">
        <v>2728255</v>
      </c>
      <c r="J22" s="138">
        <v>76095.151488</v>
      </c>
      <c r="K22" s="138">
        <v>128583.82</v>
      </c>
      <c r="L22" s="138">
        <v>237576</v>
      </c>
      <c r="M22" s="138">
        <v>2313427.18</v>
      </c>
      <c r="N22" s="228">
        <f>SUM(K22:M22)</f>
        <v>2679587</v>
      </c>
      <c r="O22" s="138">
        <v>18763.18803813699</v>
      </c>
      <c r="P22" s="138">
        <v>1010159</v>
      </c>
      <c r="Q22" s="138">
        <v>991395.811961863</v>
      </c>
      <c r="R22" s="138">
        <v>63070</v>
      </c>
      <c r="S22" s="138">
        <v>155955</v>
      </c>
      <c r="T22" s="138">
        <v>431779</v>
      </c>
      <c r="U22" s="159">
        <f>SUM(R22:T22)</f>
        <v>650804</v>
      </c>
      <c r="V22" s="138">
        <v>63070</v>
      </c>
      <c r="W22" s="138">
        <v>155955</v>
      </c>
      <c r="X22" s="138">
        <v>431779</v>
      </c>
      <c r="Y22" s="159">
        <f>SUM(V22:X22)</f>
        <v>650804</v>
      </c>
      <c r="Z22" s="138">
        <v>831832.2</v>
      </c>
      <c r="AA22" s="174">
        <v>831887.7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2516</v>
      </c>
      <c r="D24" s="146">
        <f t="shared" si="5"/>
        <v>111558</v>
      </c>
      <c r="E24" s="146">
        <f t="shared" si="5"/>
        <v>3901</v>
      </c>
      <c r="F24" s="161">
        <f t="shared" si="5"/>
        <v>117975</v>
      </c>
      <c r="G24" s="146">
        <f t="shared" si="5"/>
        <v>46442</v>
      </c>
      <c r="H24" s="146">
        <f t="shared" si="5"/>
        <v>117602</v>
      </c>
      <c r="I24" s="146">
        <f t="shared" si="5"/>
        <v>428601.7222222225</v>
      </c>
      <c r="J24" s="146">
        <f t="shared" si="5"/>
        <v>11322.5665</v>
      </c>
      <c r="K24" s="146">
        <f t="shared" si="5"/>
        <v>65558.83333333334</v>
      </c>
      <c r="L24" s="146">
        <f t="shared" si="5"/>
        <v>334689.3888888891</v>
      </c>
      <c r="M24" s="146">
        <f t="shared" si="5"/>
        <v>22191.5</v>
      </c>
      <c r="N24" s="153">
        <f t="shared" si="5"/>
        <v>422439.7222222225</v>
      </c>
      <c r="O24" s="153">
        <f t="shared" si="5"/>
        <v>9454.306177226028</v>
      </c>
      <c r="P24" s="146">
        <f t="shared" si="5"/>
        <v>420164.845006586</v>
      </c>
      <c r="Q24" s="146">
        <f t="shared" si="5"/>
        <v>388782.9308257791</v>
      </c>
      <c r="R24" s="146">
        <f t="shared" si="5"/>
        <v>10653.166666666668</v>
      </c>
      <c r="S24" s="146">
        <f t="shared" si="5"/>
        <v>53862.312777777806</v>
      </c>
      <c r="T24" s="146">
        <f t="shared" si="5"/>
        <v>49034</v>
      </c>
      <c r="U24" s="161">
        <f t="shared" si="5"/>
        <v>113549.47944444447</v>
      </c>
      <c r="V24" s="146">
        <f>SUM(V25:V27)</f>
        <v>10653.166666666668</v>
      </c>
      <c r="W24" s="146">
        <f>SUM(W25:W27)</f>
        <v>53862.312777777806</v>
      </c>
      <c r="X24" s="146">
        <f>SUM(X25:X27)</f>
        <v>49034</v>
      </c>
      <c r="Y24" s="161">
        <f>SUM(Y25:Y27)</f>
        <v>113549.47944444447</v>
      </c>
      <c r="Z24" s="146">
        <f t="shared" si="5"/>
        <v>73709.73166666672</v>
      </c>
      <c r="AA24" s="198">
        <f t="shared" si="5"/>
        <v>95444.31166666673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2126</v>
      </c>
      <c r="D25" s="138">
        <v>111283</v>
      </c>
      <c r="E25" s="138">
        <v>0</v>
      </c>
      <c r="F25" s="159">
        <f>SUM(C25:E25)</f>
        <v>113409</v>
      </c>
      <c r="G25" s="138">
        <v>40333</v>
      </c>
      <c r="H25" s="138">
        <v>113409</v>
      </c>
      <c r="I25" s="138">
        <v>327345.7222222225</v>
      </c>
      <c r="J25" s="138">
        <v>0</v>
      </c>
      <c r="K25" s="138">
        <v>20457.33333333335</v>
      </c>
      <c r="L25" s="138">
        <v>306888.3888888891</v>
      </c>
      <c r="M25" s="138">
        <v>0</v>
      </c>
      <c r="N25" s="228">
        <f>SUM(K25:M25)</f>
        <v>327345.7222222225</v>
      </c>
      <c r="O25" s="138">
        <v>0</v>
      </c>
      <c r="P25" s="138">
        <v>312783.845006586</v>
      </c>
      <c r="Q25" s="138">
        <v>312783.845006586</v>
      </c>
      <c r="R25" s="138">
        <v>2122.1666666666683</v>
      </c>
      <c r="S25" s="138">
        <v>37312.312777777806</v>
      </c>
      <c r="T25" s="138">
        <v>0</v>
      </c>
      <c r="U25" s="159">
        <f>SUM(R25:T25)</f>
        <v>39434.47944444448</v>
      </c>
      <c r="V25" s="138">
        <v>2122.1666666666683</v>
      </c>
      <c r="W25" s="138">
        <v>37312.312777777806</v>
      </c>
      <c r="X25" s="138">
        <v>0</v>
      </c>
      <c r="Y25" s="159">
        <f>SUM(V25:X25)</f>
        <v>39434.47944444448</v>
      </c>
      <c r="Z25" s="138">
        <v>40647.1416666667</v>
      </c>
      <c r="AA25" s="174">
        <v>40647.1416666667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169</v>
      </c>
      <c r="D26" s="147">
        <v>275</v>
      </c>
      <c r="E26" s="147">
        <v>3901</v>
      </c>
      <c r="F26" s="162">
        <f>SUM(C26:E26)</f>
        <v>4345</v>
      </c>
      <c r="G26" s="147">
        <v>5563</v>
      </c>
      <c r="H26" s="147">
        <v>4193</v>
      </c>
      <c r="I26" s="147">
        <v>67476</v>
      </c>
      <c r="J26" s="147">
        <v>0</v>
      </c>
      <c r="K26" s="147">
        <v>12181.5</v>
      </c>
      <c r="L26" s="147">
        <v>27801</v>
      </c>
      <c r="M26" s="147">
        <v>22191.5</v>
      </c>
      <c r="N26" s="236">
        <f>SUM(K26:M26)</f>
        <v>62174</v>
      </c>
      <c r="O26" s="147"/>
      <c r="P26" s="147">
        <v>77846</v>
      </c>
      <c r="Q26" s="147">
        <v>51197.486986301374</v>
      </c>
      <c r="R26" s="147">
        <v>8531</v>
      </c>
      <c r="S26" s="147">
        <v>16550</v>
      </c>
      <c r="T26" s="147">
        <v>49034</v>
      </c>
      <c r="U26" s="162">
        <f>SUM(R26:T26)</f>
        <v>74115</v>
      </c>
      <c r="V26" s="147">
        <v>8531</v>
      </c>
      <c r="W26" s="147">
        <v>16550</v>
      </c>
      <c r="X26" s="147">
        <v>49034</v>
      </c>
      <c r="Y26" s="162">
        <f>SUM(V26:X26)</f>
        <v>74115</v>
      </c>
      <c r="Z26" s="147">
        <v>74982.19</v>
      </c>
      <c r="AA26" s="201">
        <v>74982.19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221</v>
      </c>
      <c r="D27" s="148">
        <v>0</v>
      </c>
      <c r="E27" s="148">
        <v>0</v>
      </c>
      <c r="F27" s="163">
        <f>SUM(C27:E27)</f>
        <v>221</v>
      </c>
      <c r="G27" s="148">
        <v>546</v>
      </c>
      <c r="H27" s="248"/>
      <c r="I27" s="148">
        <v>33780</v>
      </c>
      <c r="J27" s="148">
        <v>11322.5665</v>
      </c>
      <c r="K27" s="148">
        <v>32920</v>
      </c>
      <c r="L27" s="148">
        <v>0</v>
      </c>
      <c r="M27" s="148">
        <v>0</v>
      </c>
      <c r="N27" s="237">
        <f>SUM(K27:M27)</f>
        <v>32920</v>
      </c>
      <c r="O27" s="148">
        <v>9454.306177226028</v>
      </c>
      <c r="P27" s="148">
        <v>29535</v>
      </c>
      <c r="Q27" s="148">
        <v>24801.59883289171</v>
      </c>
      <c r="R27" s="148">
        <v>0</v>
      </c>
      <c r="S27" s="148">
        <v>0</v>
      </c>
      <c r="T27" s="148">
        <v>0</v>
      </c>
      <c r="U27" s="163">
        <f>SUM(R27:T27)</f>
        <v>0</v>
      </c>
      <c r="V27" s="148">
        <v>0</v>
      </c>
      <c r="W27" s="148">
        <v>0</v>
      </c>
      <c r="X27" s="148">
        <v>0</v>
      </c>
      <c r="Y27" s="163">
        <f>SUM(V27:X27)</f>
        <v>0</v>
      </c>
      <c r="Z27" s="148">
        <v>-41919.59999999998</v>
      </c>
      <c r="AA27" s="204">
        <v>-20185.01999999996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2</v>
      </c>
      <c r="F28" s="158">
        <f>SUM(C28:E28)</f>
        <v>2</v>
      </c>
      <c r="G28" s="144">
        <v>2</v>
      </c>
      <c r="H28" s="251"/>
      <c r="I28" s="144">
        <v>49363</v>
      </c>
      <c r="J28" s="144">
        <v>0</v>
      </c>
      <c r="K28" s="144">
        <v>0</v>
      </c>
      <c r="L28" s="144">
        <v>0</v>
      </c>
      <c r="M28" s="144">
        <v>49363</v>
      </c>
      <c r="N28" s="234">
        <f>SUM(K28:M28)</f>
        <v>49363</v>
      </c>
      <c r="O28" s="144"/>
      <c r="P28" s="144">
        <v>59541</v>
      </c>
      <c r="Q28" s="144">
        <v>28666.649515573583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1</v>
      </c>
      <c r="D29" s="149">
        <v>0</v>
      </c>
      <c r="E29" s="149">
        <v>2</v>
      </c>
      <c r="F29" s="164">
        <f>SUM(C29:E29)</f>
        <v>3</v>
      </c>
      <c r="G29" s="149">
        <v>8</v>
      </c>
      <c r="H29" s="244">
        <v>3</v>
      </c>
      <c r="I29" s="149">
        <v>704736</v>
      </c>
      <c r="J29" s="149">
        <v>565597.6689826342</v>
      </c>
      <c r="K29" s="149">
        <v>275501</v>
      </c>
      <c r="L29" s="149">
        <v>0</v>
      </c>
      <c r="M29" s="149">
        <v>411090</v>
      </c>
      <c r="N29" s="238">
        <f>SUM(K29:M29)</f>
        <v>686591</v>
      </c>
      <c r="O29" s="149">
        <v>548359.9286897342</v>
      </c>
      <c r="P29" s="149">
        <v>378945</v>
      </c>
      <c r="Q29" s="149">
        <v>37718.97392399149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0</v>
      </c>
      <c r="AA29" s="207">
        <v>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1</v>
      </c>
      <c r="D30" s="146">
        <f>SUM(D31:D32)</f>
        <v>0</v>
      </c>
      <c r="E30" s="146">
        <f>SUM(E31:E32)</f>
        <v>1</v>
      </c>
      <c r="F30" s="161">
        <f>SUM(F31:F32)</f>
        <v>2</v>
      </c>
      <c r="G30" s="146">
        <f>SUM(G31:G32)</f>
        <v>8</v>
      </c>
      <c r="H30" s="245"/>
      <c r="I30" s="146">
        <f aca="true" t="shared" si="7" ref="I30:AA30">SUM(I31:I32)</f>
        <v>632046</v>
      </c>
      <c r="J30" s="146">
        <f t="shared" si="7"/>
        <v>568105.4133520001</v>
      </c>
      <c r="K30" s="146">
        <f t="shared" si="7"/>
        <v>361041</v>
      </c>
      <c r="L30" s="146">
        <f t="shared" si="7"/>
        <v>0</v>
      </c>
      <c r="M30" s="146">
        <f t="shared" si="7"/>
        <v>162750</v>
      </c>
      <c r="N30" s="153">
        <f t="shared" si="7"/>
        <v>523791</v>
      </c>
      <c r="O30" s="146">
        <f t="shared" si="7"/>
        <v>465263.6378447</v>
      </c>
      <c r="P30" s="146">
        <f t="shared" si="7"/>
        <v>699208</v>
      </c>
      <c r="Q30" s="146">
        <f t="shared" si="7"/>
        <v>247282.43340428628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3</v>
      </c>
      <c r="H31" s="246"/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239">
        <f>SUM(K31:M31)</f>
        <v>0</v>
      </c>
      <c r="O31" s="150"/>
      <c r="P31" s="150">
        <v>90390</v>
      </c>
      <c r="Q31" s="150">
        <v>4520.302684931492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1</v>
      </c>
      <c r="D32" s="145">
        <v>0</v>
      </c>
      <c r="E32" s="145">
        <v>1</v>
      </c>
      <c r="F32" s="160">
        <f>SUM(C32:E32)</f>
        <v>2</v>
      </c>
      <c r="G32" s="145">
        <v>5</v>
      </c>
      <c r="H32" s="247"/>
      <c r="I32" s="145">
        <v>632046</v>
      </c>
      <c r="J32" s="145">
        <v>568105.4133520001</v>
      </c>
      <c r="K32" s="145">
        <v>361041</v>
      </c>
      <c r="L32" s="145">
        <v>0</v>
      </c>
      <c r="M32" s="145">
        <v>162750</v>
      </c>
      <c r="N32" s="235">
        <f>SUM(K32:M32)</f>
        <v>523791</v>
      </c>
      <c r="O32" s="145">
        <v>465263.6378447</v>
      </c>
      <c r="P32" s="145">
        <v>608818</v>
      </c>
      <c r="Q32" s="145">
        <v>242762.13071935478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1</v>
      </c>
      <c r="D33" s="144">
        <v>0</v>
      </c>
      <c r="E33" s="144">
        <v>0</v>
      </c>
      <c r="F33" s="158">
        <f>SUM(C33:E33)</f>
        <v>1</v>
      </c>
      <c r="G33" s="144">
        <v>1</v>
      </c>
      <c r="H33" s="144">
        <v>1</v>
      </c>
      <c r="I33" s="144">
        <v>1489</v>
      </c>
      <c r="J33" s="144">
        <v>3042.8148</v>
      </c>
      <c r="K33" s="144">
        <v>1489</v>
      </c>
      <c r="L33" s="144">
        <v>0</v>
      </c>
      <c r="M33" s="144">
        <v>0</v>
      </c>
      <c r="N33" s="234">
        <f>SUM(K33:M33)</f>
        <v>1489</v>
      </c>
      <c r="O33" s="144">
        <v>1311.170087671233</v>
      </c>
      <c r="P33" s="144">
        <v>390</v>
      </c>
      <c r="Q33" s="144">
        <v>-371.7790602739725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1</v>
      </c>
      <c r="D34" s="146">
        <f>SUM(D35:D36)</f>
        <v>0</v>
      </c>
      <c r="E34" s="146">
        <f>SUM(E35:E36)</f>
        <v>0</v>
      </c>
      <c r="F34" s="161">
        <f>SUM(F35:F36)</f>
        <v>1</v>
      </c>
      <c r="G34" s="146">
        <f>SUM(G35:G36)</f>
        <v>2</v>
      </c>
      <c r="H34" s="248"/>
      <c r="I34" s="146">
        <f aca="true" t="shared" si="9" ref="I34:AA34">SUM(I35:I36)</f>
        <v>596</v>
      </c>
      <c r="J34" s="146">
        <f t="shared" si="9"/>
        <v>297.78</v>
      </c>
      <c r="K34" s="146">
        <f t="shared" si="9"/>
        <v>596</v>
      </c>
      <c r="L34" s="146">
        <f t="shared" si="9"/>
        <v>0</v>
      </c>
      <c r="M34" s="146">
        <f t="shared" si="9"/>
        <v>0</v>
      </c>
      <c r="N34" s="153">
        <f t="shared" si="9"/>
        <v>596</v>
      </c>
      <c r="O34" s="242">
        <f t="shared" si="9"/>
        <v>297.78</v>
      </c>
      <c r="P34" s="146">
        <f t="shared" si="9"/>
        <v>13215</v>
      </c>
      <c r="Q34" s="146">
        <f t="shared" si="9"/>
        <v>77.98910246908235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1</v>
      </c>
      <c r="D36" s="145">
        <v>0</v>
      </c>
      <c r="E36" s="145">
        <v>0</v>
      </c>
      <c r="F36" s="160">
        <f>SUM(C36:E36)</f>
        <v>1</v>
      </c>
      <c r="G36" s="145">
        <v>2</v>
      </c>
      <c r="H36" s="252"/>
      <c r="I36" s="145">
        <v>596</v>
      </c>
      <c r="J36" s="145">
        <v>297.78</v>
      </c>
      <c r="K36" s="145">
        <v>596</v>
      </c>
      <c r="L36" s="145">
        <v>0</v>
      </c>
      <c r="M36" s="145">
        <v>0</v>
      </c>
      <c r="N36" s="235">
        <f>SUM(K36:M36)</f>
        <v>596</v>
      </c>
      <c r="O36" s="145">
        <v>297.78</v>
      </c>
      <c r="P36" s="145">
        <v>13215</v>
      </c>
      <c r="Q36" s="145">
        <v>77.98910246908235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71</v>
      </c>
      <c r="D37" s="151">
        <v>5</v>
      </c>
      <c r="E37" s="151">
        <v>0</v>
      </c>
      <c r="F37" s="166">
        <f>SUM(C37:E37)</f>
        <v>76</v>
      </c>
      <c r="G37" s="151">
        <v>62</v>
      </c>
      <c r="H37" s="249"/>
      <c r="I37" s="151">
        <v>32973</v>
      </c>
      <c r="J37" s="151">
        <v>25287.823706999996</v>
      </c>
      <c r="K37" s="151">
        <v>28571</v>
      </c>
      <c r="L37" s="151">
        <v>446</v>
      </c>
      <c r="M37" s="151">
        <v>0</v>
      </c>
      <c r="N37" s="240">
        <f>SUM(K37:M37)</f>
        <v>29017</v>
      </c>
      <c r="O37" s="151">
        <v>14660.79675735616</v>
      </c>
      <c r="P37" s="151">
        <v>52272</v>
      </c>
      <c r="Q37" s="151">
        <v>26870.14474402496</v>
      </c>
      <c r="R37" s="151">
        <v>0</v>
      </c>
      <c r="S37" s="151">
        <v>0</v>
      </c>
      <c r="T37" s="151">
        <v>0</v>
      </c>
      <c r="U37" s="166">
        <f>SUM(R37:T37)</f>
        <v>0</v>
      </c>
      <c r="V37" s="151">
        <v>0</v>
      </c>
      <c r="W37" s="151">
        <v>0</v>
      </c>
      <c r="X37" s="151">
        <v>0</v>
      </c>
      <c r="Y37" s="166">
        <f>SUM(V37:X37)</f>
        <v>0</v>
      </c>
      <c r="Z37" s="151">
        <v>-433840</v>
      </c>
      <c r="AA37" s="213">
        <v>-92928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58</v>
      </c>
      <c r="D38" s="144">
        <v>22</v>
      </c>
      <c r="E38" s="144">
        <v>54</v>
      </c>
      <c r="F38" s="158">
        <f>SUM(C38:E38)</f>
        <v>134</v>
      </c>
      <c r="G38" s="144">
        <v>1545</v>
      </c>
      <c r="H38" s="251"/>
      <c r="I38" s="144">
        <v>2153784</v>
      </c>
      <c r="J38" s="144">
        <v>1397969.1010816172</v>
      </c>
      <c r="K38" s="144">
        <v>1482438</v>
      </c>
      <c r="L38" s="144">
        <v>-13689</v>
      </c>
      <c r="M38" s="144">
        <v>629768</v>
      </c>
      <c r="N38" s="234">
        <f>SUM(K38:M38)</f>
        <v>2098517</v>
      </c>
      <c r="O38" s="144">
        <v>1249357.641455002</v>
      </c>
      <c r="P38" s="144">
        <v>4866441</v>
      </c>
      <c r="Q38" s="144">
        <v>909341.5423913323</v>
      </c>
      <c r="R38" s="144">
        <v>3879</v>
      </c>
      <c r="S38" s="144">
        <v>0</v>
      </c>
      <c r="T38" s="144">
        <v>13736</v>
      </c>
      <c r="U38" s="158">
        <f>SUM(R38:T38)</f>
        <v>17615</v>
      </c>
      <c r="V38" s="144">
        <v>1837.5985999999998</v>
      </c>
      <c r="W38" s="144">
        <v>0</v>
      </c>
      <c r="X38" s="144">
        <v>6868.240000000001</v>
      </c>
      <c r="Y38" s="158">
        <f>SUM(V38:X38)</f>
        <v>8705.838600000001</v>
      </c>
      <c r="Z38" s="144">
        <v>264152.6499999999</v>
      </c>
      <c r="AA38" s="192">
        <v>42543.797499999884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5</v>
      </c>
      <c r="D39" s="144">
        <v>1</v>
      </c>
      <c r="E39" s="144">
        <v>4</v>
      </c>
      <c r="F39" s="158">
        <f>SUM(C39:E39)</f>
        <v>10</v>
      </c>
      <c r="G39" s="144">
        <v>1351</v>
      </c>
      <c r="H39" s="251"/>
      <c r="I39" s="144">
        <v>295696</v>
      </c>
      <c r="J39" s="144">
        <v>240805.78051840002</v>
      </c>
      <c r="K39" s="144">
        <v>151960</v>
      </c>
      <c r="L39" s="144">
        <v>-15053</v>
      </c>
      <c r="M39" s="144">
        <v>143680</v>
      </c>
      <c r="N39" s="234">
        <f>SUM(K39:M39)</f>
        <v>280587</v>
      </c>
      <c r="O39" s="144">
        <v>235033.63147730412</v>
      </c>
      <c r="P39" s="144">
        <v>638686</v>
      </c>
      <c r="Q39" s="144">
        <v>48152.57228929305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-423289</v>
      </c>
      <c r="AA39" s="192">
        <v>-4232.890000000014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69">
        <f>SUM(C41:C43)</f>
        <v>162</v>
      </c>
      <c r="D40" s="137">
        <f>SUM(D41:D43)</f>
        <v>0</v>
      </c>
      <c r="E40" s="137">
        <f>SUM(E41:E43)</f>
        <v>0</v>
      </c>
      <c r="F40" s="155">
        <f>SUM(F41:F43)</f>
        <v>162</v>
      </c>
      <c r="G40" s="137">
        <f>SUM(G41:G43)</f>
        <v>275</v>
      </c>
      <c r="H40" s="251"/>
      <c r="I40" s="137">
        <f aca="true" t="shared" si="11" ref="I40:AA40">SUM(I41:I43)</f>
        <v>458751</v>
      </c>
      <c r="J40" s="137">
        <f t="shared" si="11"/>
        <v>357960.02059999993</v>
      </c>
      <c r="K40" s="137">
        <f t="shared" si="11"/>
        <v>350189</v>
      </c>
      <c r="L40" s="137">
        <f t="shared" si="11"/>
        <v>0</v>
      </c>
      <c r="M40" s="137">
        <f t="shared" si="11"/>
        <v>0</v>
      </c>
      <c r="N40" s="227">
        <f t="shared" si="11"/>
        <v>350189</v>
      </c>
      <c r="O40" s="137">
        <f t="shared" si="11"/>
        <v>230549.4209835616</v>
      </c>
      <c r="P40" s="137">
        <f t="shared" si="11"/>
        <v>312728</v>
      </c>
      <c r="Q40" s="137">
        <f t="shared" si="11"/>
        <v>105492.80142933805</v>
      </c>
      <c r="R40" s="137">
        <f t="shared" si="11"/>
        <v>47347</v>
      </c>
      <c r="S40" s="137">
        <f t="shared" si="11"/>
        <v>0</v>
      </c>
      <c r="T40" s="137">
        <f t="shared" si="11"/>
        <v>0</v>
      </c>
      <c r="U40" s="137">
        <f t="shared" si="11"/>
        <v>47347</v>
      </c>
      <c r="V40" s="137">
        <f>SUM(V41:V43)</f>
        <v>18938.800000000003</v>
      </c>
      <c r="W40" s="137">
        <f>SUM(W41:W43)</f>
        <v>0</v>
      </c>
      <c r="X40" s="137">
        <f>SUM(X41:X43)</f>
        <v>0</v>
      </c>
      <c r="Y40" s="137">
        <f>SUM(Y41:Y43)</f>
        <v>18938.800000000003</v>
      </c>
      <c r="Z40" s="137">
        <f t="shared" si="11"/>
        <v>43085</v>
      </c>
      <c r="AA40" s="170">
        <f t="shared" si="11"/>
        <v>17234.000000000007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13</v>
      </c>
      <c r="D41" s="152">
        <v>0</v>
      </c>
      <c r="E41" s="152">
        <v>0</v>
      </c>
      <c r="F41" s="167">
        <f>SUM(C41:E41)</f>
        <v>13</v>
      </c>
      <c r="G41" s="152">
        <v>21</v>
      </c>
      <c r="H41" s="250"/>
      <c r="I41" s="152">
        <v>30136</v>
      </c>
      <c r="J41" s="152">
        <v>33870.912</v>
      </c>
      <c r="K41" s="152">
        <v>29218</v>
      </c>
      <c r="L41" s="152">
        <v>0</v>
      </c>
      <c r="M41" s="152">
        <v>0</v>
      </c>
      <c r="N41" s="241">
        <f>SUM(K41:M41)</f>
        <v>29218</v>
      </c>
      <c r="O41" s="152">
        <v>21466.202465753424</v>
      </c>
      <c r="P41" s="152">
        <v>53545</v>
      </c>
      <c r="Q41" s="152">
        <v>17483.046218791642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144</v>
      </c>
      <c r="D42" s="147">
        <v>0</v>
      </c>
      <c r="E42" s="147">
        <v>0</v>
      </c>
      <c r="F42" s="162">
        <f>SUM(C42:E42)</f>
        <v>144</v>
      </c>
      <c r="G42" s="147">
        <v>245</v>
      </c>
      <c r="H42" s="247"/>
      <c r="I42" s="147">
        <v>370985</v>
      </c>
      <c r="J42" s="147">
        <v>281391.05999999994</v>
      </c>
      <c r="K42" s="147">
        <v>353604</v>
      </c>
      <c r="L42" s="147">
        <v>0</v>
      </c>
      <c r="M42" s="147">
        <v>0</v>
      </c>
      <c r="N42" s="236">
        <f>SUM(K42:M42)</f>
        <v>353604</v>
      </c>
      <c r="O42" s="147">
        <v>226660.78413698627</v>
      </c>
      <c r="P42" s="147">
        <v>202366</v>
      </c>
      <c r="Q42" s="147">
        <v>67285.27871319256</v>
      </c>
      <c r="R42" s="147">
        <v>47347</v>
      </c>
      <c r="S42" s="147">
        <v>0</v>
      </c>
      <c r="T42" s="147">
        <v>0</v>
      </c>
      <c r="U42" s="162">
        <f>SUM(R42:T42)</f>
        <v>47347</v>
      </c>
      <c r="V42" s="147">
        <v>18938.800000000003</v>
      </c>
      <c r="W42" s="147">
        <v>0</v>
      </c>
      <c r="X42" s="147">
        <v>0</v>
      </c>
      <c r="Y42" s="162">
        <f>SUM(V42:X42)</f>
        <v>18938.800000000003</v>
      </c>
      <c r="Z42" s="147">
        <v>43085</v>
      </c>
      <c r="AA42" s="201">
        <v>17234.000000000007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5</v>
      </c>
      <c r="D43" s="148">
        <v>0</v>
      </c>
      <c r="E43" s="148">
        <v>0</v>
      </c>
      <c r="F43" s="163">
        <f>SUM(C43:E43)</f>
        <v>5</v>
      </c>
      <c r="G43" s="148">
        <v>9</v>
      </c>
      <c r="H43" s="248"/>
      <c r="I43" s="148">
        <v>57630</v>
      </c>
      <c r="J43" s="148">
        <v>42698.0486</v>
      </c>
      <c r="K43" s="148">
        <v>-32633</v>
      </c>
      <c r="L43" s="148">
        <v>0</v>
      </c>
      <c r="M43" s="148">
        <v>0</v>
      </c>
      <c r="N43" s="237">
        <f>SUM(K43:M43)</f>
        <v>-32633</v>
      </c>
      <c r="O43" s="148">
        <v>-17577.56561917808</v>
      </c>
      <c r="P43" s="148">
        <v>56817</v>
      </c>
      <c r="Q43" s="148">
        <v>20724.476497353855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63</v>
      </c>
      <c r="D45" s="146">
        <f>SUM(D46:D48)</f>
        <v>23</v>
      </c>
      <c r="E45" s="146">
        <f>SUM(E46:E48)</f>
        <v>4</v>
      </c>
      <c r="F45" s="161">
        <f>SUM(F46:F48)</f>
        <v>90</v>
      </c>
      <c r="G45" s="146">
        <f>SUM(G46:G48)</f>
        <v>389</v>
      </c>
      <c r="H45" s="251"/>
      <c r="I45" s="146">
        <f aca="true" t="shared" si="13" ref="I45:AA45">SUM(I46:I48)</f>
        <v>1270129</v>
      </c>
      <c r="J45" s="146">
        <f t="shared" si="13"/>
        <v>995724.5307674492</v>
      </c>
      <c r="K45" s="146">
        <f t="shared" si="13"/>
        <v>1165656</v>
      </c>
      <c r="L45" s="146">
        <f t="shared" si="13"/>
        <v>4390</v>
      </c>
      <c r="M45" s="146">
        <f t="shared" si="13"/>
        <v>97382</v>
      </c>
      <c r="N45" s="153">
        <f t="shared" si="13"/>
        <v>1267428</v>
      </c>
      <c r="O45" s="146">
        <f t="shared" si="13"/>
        <v>981949.9506740085</v>
      </c>
      <c r="P45" s="146">
        <f t="shared" si="13"/>
        <v>809954</v>
      </c>
      <c r="Q45" s="146">
        <f t="shared" si="13"/>
        <v>201543.42733216114</v>
      </c>
      <c r="R45" s="146">
        <f t="shared" si="13"/>
        <v>0</v>
      </c>
      <c r="S45" s="146">
        <f t="shared" si="13"/>
        <v>0</v>
      </c>
      <c r="T45" s="146">
        <f t="shared" si="13"/>
        <v>0</v>
      </c>
      <c r="U45" s="161">
        <f t="shared" si="13"/>
        <v>0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-2.9103830456733704E-11</v>
      </c>
      <c r="AA45" s="198">
        <f t="shared" si="13"/>
        <v>-2.9103830456733704E-11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17</v>
      </c>
      <c r="D46" s="150">
        <v>9</v>
      </c>
      <c r="E46" s="150">
        <v>0</v>
      </c>
      <c r="F46" s="165">
        <f>SUM(C46:E46)</f>
        <v>26</v>
      </c>
      <c r="G46" s="150">
        <v>123</v>
      </c>
      <c r="H46" s="250"/>
      <c r="I46" s="150">
        <v>119932</v>
      </c>
      <c r="J46" s="150">
        <v>41413.068600000006</v>
      </c>
      <c r="K46" s="150">
        <v>117836</v>
      </c>
      <c r="L46" s="150">
        <v>2096</v>
      </c>
      <c r="M46" s="150">
        <v>0</v>
      </c>
      <c r="N46" s="239">
        <f>SUM(K46:M46)</f>
        <v>119932</v>
      </c>
      <c r="O46" s="150">
        <v>39667.94423258674</v>
      </c>
      <c r="P46" s="150">
        <v>82437</v>
      </c>
      <c r="Q46" s="150">
        <v>46692.183673122854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0</v>
      </c>
      <c r="AA46" s="210">
        <v>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4</v>
      </c>
      <c r="D47" s="139">
        <v>0</v>
      </c>
      <c r="E47" s="139">
        <v>0</v>
      </c>
      <c r="F47" s="168">
        <f>SUM(C47:E47)</f>
        <v>4</v>
      </c>
      <c r="G47" s="139">
        <v>20</v>
      </c>
      <c r="H47" s="247"/>
      <c r="I47" s="139">
        <v>50538</v>
      </c>
      <c r="J47" s="139">
        <v>27950.5346</v>
      </c>
      <c r="K47" s="139">
        <v>50538</v>
      </c>
      <c r="L47" s="139">
        <v>0</v>
      </c>
      <c r="M47" s="139">
        <v>0</v>
      </c>
      <c r="N47" s="229">
        <f>SUM(K47:M47)</f>
        <v>50538</v>
      </c>
      <c r="O47" s="139">
        <v>25930.28243561644</v>
      </c>
      <c r="P47" s="139">
        <v>34947</v>
      </c>
      <c r="Q47" s="139">
        <v>16790.940464058556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0</v>
      </c>
      <c r="AA47" s="176">
        <v>0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42</v>
      </c>
      <c r="D48" s="148">
        <v>14</v>
      </c>
      <c r="E48" s="148">
        <v>4</v>
      </c>
      <c r="F48" s="163">
        <f>SUM(C48:E48)</f>
        <v>60</v>
      </c>
      <c r="G48" s="148">
        <v>246</v>
      </c>
      <c r="H48" s="247"/>
      <c r="I48" s="148">
        <v>1099659</v>
      </c>
      <c r="J48" s="148">
        <v>926360.9275674492</v>
      </c>
      <c r="K48" s="148">
        <v>997282</v>
      </c>
      <c r="L48" s="148">
        <v>2294</v>
      </c>
      <c r="M48" s="148">
        <v>97382</v>
      </c>
      <c r="N48" s="237">
        <f>SUM(K48:M48)</f>
        <v>1096958</v>
      </c>
      <c r="O48" s="148">
        <v>916351.7240058053</v>
      </c>
      <c r="P48" s="148">
        <v>692570</v>
      </c>
      <c r="Q48" s="148">
        <v>138060.30319497973</v>
      </c>
      <c r="R48" s="148">
        <v>0</v>
      </c>
      <c r="S48" s="148">
        <v>0</v>
      </c>
      <c r="T48" s="148">
        <v>0</v>
      </c>
      <c r="U48" s="163">
        <f>SUM(R48:T48)</f>
        <v>0</v>
      </c>
      <c r="V48" s="148">
        <v>0</v>
      </c>
      <c r="W48" s="148">
        <v>0</v>
      </c>
      <c r="X48" s="148">
        <v>0</v>
      </c>
      <c r="Y48" s="163">
        <f>SUM(V48:X48)</f>
        <v>0</v>
      </c>
      <c r="Z48" s="148">
        <v>-2.9103830456733704E-11</v>
      </c>
      <c r="AA48" s="204">
        <v>-2.9103830456733704E-11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73" t="s">
        <v>69</v>
      </c>
      <c r="B50" s="274"/>
      <c r="C50" s="218">
        <f>C11+C16+C17+C20+C21+C24+C28+C29+C30+C33+C34+C37+C38+C39+C40+C44+C45+C49</f>
        <v>50478</v>
      </c>
      <c r="D50" s="153">
        <f aca="true" t="shared" si="15" ref="D50:AL50">D11+D16+D17+D20+D21+D24+D28+D29+D30+D33+D34+D37+D38+D39+D40+D44+D45+D49</f>
        <v>115325</v>
      </c>
      <c r="E50" s="153">
        <f t="shared" si="15"/>
        <v>25878</v>
      </c>
      <c r="F50" s="153">
        <f t="shared" si="15"/>
        <v>191681</v>
      </c>
      <c r="G50" s="153">
        <f t="shared" si="15"/>
        <v>144711</v>
      </c>
      <c r="H50" s="153">
        <f t="shared" si="15"/>
        <v>121792</v>
      </c>
      <c r="I50" s="153">
        <f t="shared" si="15"/>
        <v>16111555.722222222</v>
      </c>
      <c r="J50" s="153">
        <f t="shared" si="15"/>
        <v>4256815.717492902</v>
      </c>
      <c r="K50" s="153">
        <f t="shared" si="15"/>
        <v>7877329.153333333</v>
      </c>
      <c r="L50" s="153">
        <f t="shared" si="15"/>
        <v>755370.3888888891</v>
      </c>
      <c r="M50" s="153">
        <f t="shared" si="15"/>
        <v>6685058.18</v>
      </c>
      <c r="N50" s="153">
        <f t="shared" si="15"/>
        <v>15317757.722222222</v>
      </c>
      <c r="O50" s="153">
        <f t="shared" si="15"/>
        <v>3767167.505396752</v>
      </c>
      <c r="P50" s="153">
        <f t="shared" si="15"/>
        <v>12501004.845006585</v>
      </c>
      <c r="Q50" s="153">
        <f t="shared" si="15"/>
        <v>6212519.238988664</v>
      </c>
      <c r="R50" s="153">
        <f t="shared" si="15"/>
        <v>1425329.1666666667</v>
      </c>
      <c r="S50" s="153">
        <f t="shared" si="15"/>
        <v>242653.3127777778</v>
      </c>
      <c r="T50" s="153">
        <f t="shared" si="15"/>
        <v>1372092</v>
      </c>
      <c r="U50" s="153">
        <f t="shared" si="15"/>
        <v>3040074.4794444446</v>
      </c>
      <c r="V50" s="153">
        <f>V11+V16+V17+V20+V21+V24+V28+V29+V30+V33+V34+V37+V38+V39+V40+V44+V45+V49</f>
        <v>1394879.5652666667</v>
      </c>
      <c r="W50" s="153">
        <f>W11+W16+W17+W20+W21+W24+W28+W29+W30+W33+W34+W37+W38+W39+W40+W44+W45+W49</f>
        <v>242653.3127777778</v>
      </c>
      <c r="X50" s="153">
        <f>X11+X16+X17+X20+X21+X24+X28+X29+X30+X33+X34+X37+X38+X39+X40+X44+X45+X49</f>
        <v>1365224.24</v>
      </c>
      <c r="Y50" s="153">
        <f>Y11+Y16+Y17+Y20+Y21+Y24+Y28+Y29+Y30+Y33+Y34+Y37+Y38+Y39+Y40+Y44+Y45+Y49</f>
        <v>3002757.1180444444</v>
      </c>
      <c r="Z50" s="153">
        <f t="shared" si="15"/>
        <v>3378162.491666658</v>
      </c>
      <c r="AA50" s="219">
        <f t="shared" si="15"/>
        <v>3911842.2211666573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D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2022-05-03T07:19:19Z</dcterms:modified>
  <cp:category/>
  <cp:version/>
  <cp:contentType/>
  <cp:contentStatus/>
</cp:coreProperties>
</file>